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cane Rates" sheetId="1" r:id="rId4"/>
    <sheet state="visible" name="Simaris Scan Standing" sheetId="2" r:id="rId5"/>
  </sheets>
  <definedNames/>
  <calcPr/>
</workbook>
</file>

<file path=xl/sharedStrings.xml><?xml version="1.0" encoding="utf-8"?>
<sst xmlns="http://schemas.openxmlformats.org/spreadsheetml/2006/main" count="197" uniqueCount="56">
  <si>
    <t>Teralyst Drops</t>
  </si>
  <si>
    <t>Arcane Rating</t>
  </si>
  <si>
    <t>Chance</t>
  </si>
  <si>
    <t>Gantulyst Drops</t>
  </si>
  <si>
    <t>Hydrolyst Drops</t>
  </si>
  <si>
    <t>Arcane Tempo</t>
  </si>
  <si>
    <t>Common</t>
  </si>
  <si>
    <t/>
  </si>
  <si>
    <t>Arcane Strike</t>
  </si>
  <si>
    <t>Uncommon</t>
  </si>
  <si>
    <t>Arcane Trickery</t>
  </si>
  <si>
    <t>Arcane Ice</t>
  </si>
  <si>
    <t>Arcane Awakening</t>
  </si>
  <si>
    <t>Arcane Velocity</t>
  </si>
  <si>
    <t>Arcane Warmth</t>
  </si>
  <si>
    <t>Arcane Guardian</t>
  </si>
  <si>
    <t>Arcane Rage</t>
  </si>
  <si>
    <t>Rare</t>
  </si>
  <si>
    <t>Arcane Nullifier</t>
  </si>
  <si>
    <t>Arcane Agility</t>
  </si>
  <si>
    <t>Arcane Arachne</t>
  </si>
  <si>
    <t>Arcane Momentum</t>
  </si>
  <si>
    <t>Arcane Phantasm</t>
  </si>
  <si>
    <t>Arcane Avenger</t>
  </si>
  <si>
    <t>Arcane Consequence</t>
  </si>
  <si>
    <t>Arcane Acceleration</t>
  </si>
  <si>
    <t>Arcane Fury</t>
  </si>
  <si>
    <t>Arcane Resistance</t>
  </si>
  <si>
    <t>Arcane Eruption</t>
  </si>
  <si>
    <t>Arcane Grace</t>
  </si>
  <si>
    <t>Legendary</t>
  </si>
  <si>
    <t>Arcane Healing</t>
  </si>
  <si>
    <t>Arcane Precision</t>
  </si>
  <si>
    <t>Arcane Barrier</t>
  </si>
  <si>
    <t>Arcane Deflection</t>
  </si>
  <si>
    <t>Arcane Aegis</t>
  </si>
  <si>
    <t>Arcane Energize</t>
  </si>
  <si>
    <t>Arcane Victory</t>
  </si>
  <si>
    <t>Arcane Ultimatum</t>
  </si>
  <si>
    <t>Arcane Pulse</t>
  </si>
  <si>
    <t>Total average expected from Tri-Cap</t>
  </si>
  <si>
    <t>Orphix Drops</t>
  </si>
  <si>
    <t>Total average expected from Orphix (36 kills)</t>
  </si>
  <si>
    <t>Scanning data from Simulacrum using Troopers</t>
  </si>
  <si>
    <t>Observed Stealth Scan Standing</t>
  </si>
  <si>
    <t>Calculated Normal Scan Standing</t>
  </si>
  <si>
    <t>Triple Normal Scan Standing</t>
  </si>
  <si>
    <t>True Equation For Stealth Scan Standing</t>
  </si>
  <si>
    <t>Level</t>
  </si>
  <si>
    <t>Creator note: The giveaways that the stealth scan uses a rounded 1.5x multiplier then a 2x multiplier are subtle</t>
  </si>
  <si>
    <t>Firstly, all the stealth scans are even values, despite seemingly tripling the normal scan values</t>
  </si>
  <si>
    <t>Secondly, all the stealth scans seem to go up by 2 each time EXCEPT for Levels 52-53</t>
  </si>
  <si>
    <t>Thirdly, the normal scan values also have non-jumps, but more of them</t>
  </si>
  <si>
    <t>This shows that rounding happens after the initial multiplier of 1.5x, to allow the stealth scan to jump when normal doesn't</t>
  </si>
  <si>
    <t>But also that rounding happens before the 2x multiplier, to ensure we always get even values</t>
  </si>
  <si>
    <t>Your guess is as good as mine as to why DE did this.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</si>
</sst>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color theme="1"/>
      <name val="Arial"/>
      <scheme val="minor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0" xfId="0" applyAlignment="1" applyFont="1" applyNumberFormat="1">
      <alignment readingOrder="0"/>
    </xf>
    <xf borderId="0" fillId="0" fontId="1" numFmtId="0" xfId="0" applyFont="1"/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vertical="bottom" wrapText="1"/>
    </xf>
    <xf borderId="0" fillId="0" fontId="2" numFmtId="0" xfId="0" applyAlignment="1" applyFont="1">
      <alignment vertical="bottom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horizontal="right" vertical="bottom"/>
    </xf>
    <xf borderId="0" fillId="0" fontId="2" numFmtId="1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2">
      <c r="A2" s="1" t="s">
        <v>0</v>
      </c>
      <c r="B2" s="1" t="s">
        <v>1</v>
      </c>
      <c r="C2" s="1" t="s">
        <v>2</v>
      </c>
      <c r="E2" s="1" t="s">
        <v>3</v>
      </c>
      <c r="F2" s="1" t="s">
        <v>1</v>
      </c>
      <c r="G2" s="1" t="s">
        <v>2</v>
      </c>
      <c r="I2" s="1" t="s">
        <v>4</v>
      </c>
      <c r="J2" s="1" t="s">
        <v>1</v>
      </c>
      <c r="K2" s="1" t="s">
        <v>2</v>
      </c>
    </row>
    <row r="3">
      <c r="A3" s="1" t="s">
        <v>5</v>
      </c>
      <c r="B3" s="1" t="s">
        <v>6</v>
      </c>
      <c r="C3" s="2">
        <v>0.1568</v>
      </c>
      <c r="D3" s="1" t="s">
        <v>7</v>
      </c>
      <c r="E3" s="1" t="s">
        <v>8</v>
      </c>
      <c r="F3" s="1" t="s">
        <v>9</v>
      </c>
      <c r="G3" s="2">
        <v>0.1463</v>
      </c>
      <c r="H3" s="1" t="s">
        <v>7</v>
      </c>
      <c r="I3" s="1" t="s">
        <v>10</v>
      </c>
      <c r="J3" s="1" t="s">
        <v>9</v>
      </c>
      <c r="K3" s="2">
        <v>0.2024</v>
      </c>
      <c r="L3" s="1" t="s">
        <v>7</v>
      </c>
    </row>
    <row r="4">
      <c r="A4" s="1" t="s">
        <v>11</v>
      </c>
      <c r="B4" s="1" t="s">
        <v>6</v>
      </c>
      <c r="C4" s="2">
        <v>0.1205</v>
      </c>
      <c r="D4" s="1" t="s">
        <v>7</v>
      </c>
      <c r="E4" s="1" t="s">
        <v>12</v>
      </c>
      <c r="F4" s="1" t="s">
        <v>9</v>
      </c>
      <c r="G4" s="2">
        <v>0.1463</v>
      </c>
      <c r="H4" s="1" t="s">
        <v>7</v>
      </c>
      <c r="I4" s="1" t="s">
        <v>13</v>
      </c>
      <c r="J4" s="1" t="s">
        <v>9</v>
      </c>
      <c r="K4" s="2">
        <v>0.1679</v>
      </c>
      <c r="L4" s="1" t="s">
        <v>7</v>
      </c>
    </row>
    <row r="5">
      <c r="A5" s="1" t="s">
        <v>14</v>
      </c>
      <c r="B5" s="1" t="s">
        <v>6</v>
      </c>
      <c r="C5" s="2">
        <v>0.1205</v>
      </c>
      <c r="D5" s="1" t="s">
        <v>7</v>
      </c>
      <c r="E5" s="1" t="s">
        <v>15</v>
      </c>
      <c r="F5" s="1" t="s">
        <v>9</v>
      </c>
      <c r="G5" s="2">
        <v>0.1192</v>
      </c>
      <c r="H5" s="1" t="s">
        <v>7</v>
      </c>
      <c r="I5" s="1" t="s">
        <v>16</v>
      </c>
      <c r="J5" s="1" t="s">
        <v>17</v>
      </c>
      <c r="K5" s="2">
        <v>0.1274</v>
      </c>
      <c r="L5" s="1" t="s">
        <v>7</v>
      </c>
    </row>
    <row r="6">
      <c r="A6" s="1" t="s">
        <v>18</v>
      </c>
      <c r="B6" s="1" t="s">
        <v>6</v>
      </c>
      <c r="C6" s="2">
        <v>0.1205</v>
      </c>
      <c r="D6" s="1" t="s">
        <v>7</v>
      </c>
      <c r="E6" s="1" t="s">
        <v>19</v>
      </c>
      <c r="F6" s="1" t="s">
        <v>9</v>
      </c>
      <c r="G6" s="2">
        <v>0.0925</v>
      </c>
      <c r="H6" s="1" t="s">
        <v>7</v>
      </c>
      <c r="I6" s="1" t="s">
        <v>20</v>
      </c>
      <c r="J6" s="1" t="s">
        <v>17</v>
      </c>
      <c r="K6" s="2">
        <v>0.1274</v>
      </c>
      <c r="L6" s="1" t="s">
        <v>7</v>
      </c>
    </row>
    <row r="7">
      <c r="A7" s="1" t="s">
        <v>21</v>
      </c>
      <c r="B7" s="1" t="s">
        <v>6</v>
      </c>
      <c r="C7" s="2">
        <v>0.1205</v>
      </c>
      <c r="D7" s="1" t="s">
        <v>7</v>
      </c>
      <c r="E7" s="1" t="s">
        <v>22</v>
      </c>
      <c r="F7" s="1" t="s">
        <v>9</v>
      </c>
      <c r="G7" s="2">
        <v>0.0925</v>
      </c>
      <c r="H7" s="1" t="s">
        <v>7</v>
      </c>
      <c r="I7" s="1" t="s">
        <v>23</v>
      </c>
      <c r="J7" s="1" t="s">
        <v>17</v>
      </c>
      <c r="K7" s="2">
        <v>0.1124</v>
      </c>
      <c r="L7" s="1" t="s">
        <v>7</v>
      </c>
    </row>
    <row r="8">
      <c r="A8" s="1" t="s">
        <v>24</v>
      </c>
      <c r="B8" s="1" t="s">
        <v>6</v>
      </c>
      <c r="C8" s="2">
        <v>0.1205</v>
      </c>
      <c r="D8" s="1" t="s">
        <v>7</v>
      </c>
      <c r="E8" s="1" t="s">
        <v>25</v>
      </c>
      <c r="F8" s="1" t="s">
        <v>9</v>
      </c>
      <c r="G8" s="2">
        <v>0.0925</v>
      </c>
      <c r="H8" s="1" t="s">
        <v>7</v>
      </c>
      <c r="I8" s="1" t="s">
        <v>26</v>
      </c>
      <c r="J8" s="1" t="s">
        <v>17</v>
      </c>
      <c r="K8" s="2">
        <v>0.1124</v>
      </c>
      <c r="L8" s="1" t="s">
        <v>7</v>
      </c>
    </row>
    <row r="9">
      <c r="A9" s="1" t="s">
        <v>27</v>
      </c>
      <c r="B9" s="1" t="s">
        <v>9</v>
      </c>
      <c r="C9" s="2">
        <v>0.0602</v>
      </c>
      <c r="D9" s="1" t="s">
        <v>7</v>
      </c>
      <c r="E9" s="1" t="s">
        <v>28</v>
      </c>
      <c r="F9" s="1" t="s">
        <v>9</v>
      </c>
      <c r="G9" s="2">
        <v>0.0925</v>
      </c>
      <c r="H9" s="1" t="s">
        <v>7</v>
      </c>
      <c r="I9" s="1" t="s">
        <v>29</v>
      </c>
      <c r="J9" s="1" t="s">
        <v>30</v>
      </c>
      <c r="K9" s="2">
        <v>0.05</v>
      </c>
      <c r="L9" s="1" t="s">
        <v>7</v>
      </c>
    </row>
    <row r="10">
      <c r="A10" s="1" t="s">
        <v>31</v>
      </c>
      <c r="B10" s="1" t="s">
        <v>9</v>
      </c>
      <c r="C10" s="2">
        <v>0.0602</v>
      </c>
      <c r="D10" s="1" t="s">
        <v>7</v>
      </c>
      <c r="E10" s="1" t="s">
        <v>32</v>
      </c>
      <c r="F10" s="1" t="s">
        <v>17</v>
      </c>
      <c r="G10" s="2">
        <v>0.0592</v>
      </c>
      <c r="H10" s="1" t="s">
        <v>7</v>
      </c>
      <c r="I10" s="1" t="s">
        <v>33</v>
      </c>
      <c r="J10" s="1" t="s">
        <v>30</v>
      </c>
      <c r="K10" s="2">
        <v>0.05</v>
      </c>
      <c r="L10" s="1" t="s">
        <v>7</v>
      </c>
    </row>
    <row r="11">
      <c r="A11" s="1" t="s">
        <v>34</v>
      </c>
      <c r="B11" s="1" t="s">
        <v>9</v>
      </c>
      <c r="C11" s="2">
        <v>0.0602</v>
      </c>
      <c r="D11" s="1" t="s">
        <v>7</v>
      </c>
      <c r="E11" s="1" t="s">
        <v>35</v>
      </c>
      <c r="F11" s="1" t="s">
        <v>17</v>
      </c>
      <c r="G11" s="2">
        <v>0.0529</v>
      </c>
      <c r="H11" s="1" t="s">
        <v>7</v>
      </c>
      <c r="I11" s="1" t="s">
        <v>36</v>
      </c>
      <c r="J11" s="1" t="s">
        <v>30</v>
      </c>
      <c r="K11" s="2">
        <v>0.05</v>
      </c>
      <c r="L11" s="1" t="s">
        <v>7</v>
      </c>
    </row>
    <row r="12">
      <c r="A12" s="1" t="s">
        <v>37</v>
      </c>
      <c r="B12" s="1" t="s">
        <v>9</v>
      </c>
      <c r="C12" s="2">
        <v>0.0602</v>
      </c>
      <c r="D12" s="1" t="s">
        <v>7</v>
      </c>
      <c r="E12" s="1" t="s">
        <v>38</v>
      </c>
      <c r="F12" s="1" t="s">
        <v>17</v>
      </c>
      <c r="G12" s="2">
        <v>0.0529</v>
      </c>
      <c r="H12" s="1" t="s">
        <v>7</v>
      </c>
    </row>
    <row r="13">
      <c r="E13" s="1" t="s">
        <v>39</v>
      </c>
      <c r="F13" s="1" t="s">
        <v>17</v>
      </c>
      <c r="G13" s="2">
        <v>0.0529</v>
      </c>
      <c r="H13" s="1" t="s">
        <v>7</v>
      </c>
    </row>
    <row r="15">
      <c r="A15" s="1" t="s">
        <v>40</v>
      </c>
    </row>
    <row r="16">
      <c r="A16" s="1" t="s">
        <v>6</v>
      </c>
      <c r="B16" s="3">
        <f t="shared" ref="B16:B19" si="1">sumif($B$3:$B$12,A16,$C$3:$C$12)+sumif($F$3:$F$13,A16,$G$3:$G$13)+sumif($J$3:$J$11,A16,$K$3:$K$11)</f>
        <v>0.7593</v>
      </c>
    </row>
    <row r="17">
      <c r="A17" s="1" t="s">
        <v>9</v>
      </c>
      <c r="B17" s="3">
        <f t="shared" si="1"/>
        <v>1.3929</v>
      </c>
    </row>
    <row r="18">
      <c r="A18" s="1" t="s">
        <v>17</v>
      </c>
      <c r="B18" s="3">
        <f t="shared" si="1"/>
        <v>0.6975</v>
      </c>
    </row>
    <row r="19">
      <c r="A19" s="1" t="s">
        <v>30</v>
      </c>
      <c r="B19" s="3">
        <f t="shared" si="1"/>
        <v>0.15</v>
      </c>
    </row>
    <row r="21">
      <c r="A21" s="1" t="s">
        <v>41</v>
      </c>
      <c r="B21" s="1" t="s">
        <v>1</v>
      </c>
      <c r="C21" s="1" t="s">
        <v>2</v>
      </c>
    </row>
    <row r="22">
      <c r="A22" s="1" t="s">
        <v>27</v>
      </c>
      <c r="B22" s="1" t="s">
        <v>9</v>
      </c>
      <c r="C22" s="2">
        <v>0.0563</v>
      </c>
      <c r="D22" s="1" t="s">
        <v>7</v>
      </c>
    </row>
    <row r="23">
      <c r="A23" s="1" t="s">
        <v>31</v>
      </c>
      <c r="B23" s="1" t="s">
        <v>9</v>
      </c>
      <c r="C23" s="2">
        <v>0.0563</v>
      </c>
      <c r="D23" s="1" t="s">
        <v>7</v>
      </c>
    </row>
    <row r="24">
      <c r="A24" s="1" t="s">
        <v>34</v>
      </c>
      <c r="B24" s="1" t="s">
        <v>9</v>
      </c>
      <c r="C24" s="2">
        <v>0.0563</v>
      </c>
      <c r="D24" s="1" t="s">
        <v>7</v>
      </c>
    </row>
    <row r="25">
      <c r="A25" s="1" t="s">
        <v>37</v>
      </c>
      <c r="B25" s="1" t="s">
        <v>9</v>
      </c>
      <c r="C25" s="2">
        <v>0.0563</v>
      </c>
      <c r="D25" s="1" t="s">
        <v>7</v>
      </c>
    </row>
    <row r="26">
      <c r="A26" s="1" t="s">
        <v>8</v>
      </c>
      <c r="B26" s="1" t="s">
        <v>9</v>
      </c>
      <c r="C26" s="2">
        <v>0.0563</v>
      </c>
      <c r="D26" s="1" t="s">
        <v>7</v>
      </c>
    </row>
    <row r="27">
      <c r="A27" s="1" t="s">
        <v>12</v>
      </c>
      <c r="B27" s="1" t="s">
        <v>9</v>
      </c>
      <c r="C27" s="2">
        <v>0.0563</v>
      </c>
      <c r="D27" s="1" t="s">
        <v>7</v>
      </c>
    </row>
    <row r="28">
      <c r="A28" s="1" t="s">
        <v>15</v>
      </c>
      <c r="B28" s="1" t="s">
        <v>9</v>
      </c>
      <c r="C28" s="2">
        <v>0.0563</v>
      </c>
      <c r="D28" s="1" t="s">
        <v>7</v>
      </c>
    </row>
    <row r="29">
      <c r="A29" s="1" t="s">
        <v>22</v>
      </c>
      <c r="B29" s="1" t="s">
        <v>9</v>
      </c>
      <c r="C29" s="2">
        <v>0.0563</v>
      </c>
      <c r="D29" s="1" t="s">
        <v>7</v>
      </c>
    </row>
    <row r="30">
      <c r="A30" s="1" t="s">
        <v>28</v>
      </c>
      <c r="B30" s="1" t="s">
        <v>9</v>
      </c>
      <c r="C30" s="2">
        <v>0.0563</v>
      </c>
      <c r="D30" s="1" t="s">
        <v>7</v>
      </c>
    </row>
    <row r="31">
      <c r="A31" s="1" t="s">
        <v>25</v>
      </c>
      <c r="B31" s="1" t="s">
        <v>9</v>
      </c>
      <c r="C31" s="2">
        <v>0.0563</v>
      </c>
      <c r="D31" s="1" t="s">
        <v>7</v>
      </c>
    </row>
    <row r="32">
      <c r="A32" s="1" t="s">
        <v>10</v>
      </c>
      <c r="B32" s="1" t="s">
        <v>9</v>
      </c>
      <c r="C32" s="2">
        <v>0.0563</v>
      </c>
      <c r="D32" s="1" t="s">
        <v>7</v>
      </c>
    </row>
    <row r="33">
      <c r="A33" s="1" t="s">
        <v>13</v>
      </c>
      <c r="B33" s="1" t="s">
        <v>9</v>
      </c>
      <c r="C33" s="2">
        <v>0.0563</v>
      </c>
      <c r="D33" s="1" t="s">
        <v>7</v>
      </c>
    </row>
    <row r="34">
      <c r="A34" s="1" t="s">
        <v>19</v>
      </c>
      <c r="B34" s="1" t="s">
        <v>9</v>
      </c>
      <c r="C34" s="2">
        <v>0.0563</v>
      </c>
      <c r="D34" s="1" t="s">
        <v>7</v>
      </c>
    </row>
    <row r="35">
      <c r="A35" s="1" t="s">
        <v>35</v>
      </c>
      <c r="B35" s="1" t="s">
        <v>17</v>
      </c>
      <c r="C35" s="2">
        <v>0.0282</v>
      </c>
      <c r="D35" s="1" t="s">
        <v>7</v>
      </c>
    </row>
    <row r="36">
      <c r="A36" s="1" t="s">
        <v>32</v>
      </c>
      <c r="B36" s="1" t="s">
        <v>17</v>
      </c>
      <c r="C36" s="2">
        <v>0.0282</v>
      </c>
      <c r="D36" s="1" t="s">
        <v>7</v>
      </c>
    </row>
    <row r="37">
      <c r="A37" s="1" t="s">
        <v>39</v>
      </c>
      <c r="B37" s="1" t="s">
        <v>17</v>
      </c>
      <c r="C37" s="2">
        <v>0.0282</v>
      </c>
      <c r="D37" s="1" t="s">
        <v>7</v>
      </c>
    </row>
    <row r="38">
      <c r="A38" s="1" t="s">
        <v>38</v>
      </c>
      <c r="B38" s="1" t="s">
        <v>17</v>
      </c>
      <c r="C38" s="2">
        <v>0.0282</v>
      </c>
      <c r="D38" s="1" t="s">
        <v>7</v>
      </c>
    </row>
    <row r="39">
      <c r="A39" s="1" t="s">
        <v>16</v>
      </c>
      <c r="B39" s="1" t="s">
        <v>17</v>
      </c>
      <c r="C39" s="2">
        <v>0.0282</v>
      </c>
      <c r="D39" s="1" t="s">
        <v>7</v>
      </c>
    </row>
    <row r="40">
      <c r="A40" s="1" t="s">
        <v>26</v>
      </c>
      <c r="B40" s="1" t="s">
        <v>17</v>
      </c>
      <c r="C40" s="2">
        <v>0.0282</v>
      </c>
      <c r="D40" s="1" t="s">
        <v>7</v>
      </c>
    </row>
    <row r="41">
      <c r="A41" s="1" t="s">
        <v>23</v>
      </c>
      <c r="B41" s="1" t="s">
        <v>17</v>
      </c>
      <c r="C41" s="2">
        <v>0.0282</v>
      </c>
      <c r="D41" s="1" t="s">
        <v>7</v>
      </c>
    </row>
    <row r="42">
      <c r="A42" s="1" t="s">
        <v>20</v>
      </c>
      <c r="B42" s="1" t="s">
        <v>17</v>
      </c>
      <c r="C42" s="2">
        <v>0.0282</v>
      </c>
      <c r="D42" s="1" t="s">
        <v>7</v>
      </c>
    </row>
    <row r="43">
      <c r="A43" s="1" t="s">
        <v>29</v>
      </c>
      <c r="B43" s="1" t="s">
        <v>30</v>
      </c>
      <c r="C43" s="2">
        <v>0.0141</v>
      </c>
      <c r="D43" s="1" t="s">
        <v>7</v>
      </c>
    </row>
    <row r="44">
      <c r="A44" s="1" t="s">
        <v>36</v>
      </c>
      <c r="B44" s="1" t="s">
        <v>30</v>
      </c>
      <c r="C44" s="2">
        <v>0.0141</v>
      </c>
      <c r="D44" s="1" t="s">
        <v>7</v>
      </c>
    </row>
    <row r="45">
      <c r="A45" s="1" t="s">
        <v>33</v>
      </c>
      <c r="B45" s="1" t="s">
        <v>30</v>
      </c>
      <c r="C45" s="2">
        <v>0.0141</v>
      </c>
      <c r="D45" s="1" t="s">
        <v>7</v>
      </c>
    </row>
    <row r="47">
      <c r="A47" s="1" t="s">
        <v>42</v>
      </c>
    </row>
    <row r="48">
      <c r="A48" s="1" t="s">
        <v>6</v>
      </c>
      <c r="B48" s="3">
        <f t="shared" ref="B48:B51" si="2">3*sumif($B$22:$B$45,A48,$C$22:$C$45)</f>
        <v>0</v>
      </c>
    </row>
    <row r="49">
      <c r="A49" s="1" t="s">
        <v>9</v>
      </c>
      <c r="B49" s="3">
        <f t="shared" si="2"/>
        <v>2.1957</v>
      </c>
    </row>
    <row r="50">
      <c r="A50" s="1" t="s">
        <v>17</v>
      </c>
      <c r="B50" s="3">
        <f t="shared" si="2"/>
        <v>0.6768</v>
      </c>
    </row>
    <row r="51">
      <c r="A51" s="1" t="s">
        <v>30</v>
      </c>
      <c r="B51" s="3">
        <f t="shared" si="2"/>
        <v>0.1269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4" t="s">
        <v>43</v>
      </c>
      <c r="C1" s="5" t="s">
        <v>44</v>
      </c>
      <c r="D1" s="4" t="s">
        <v>45</v>
      </c>
      <c r="E1" s="4" t="s">
        <v>46</v>
      </c>
      <c r="F1" s="4" t="s">
        <v>47</v>
      </c>
    </row>
    <row r="2">
      <c r="G2" s="6"/>
      <c r="H2" s="6"/>
      <c r="I2" s="6"/>
      <c r="J2" s="6"/>
      <c r="K2" s="6"/>
      <c r="L2" s="6"/>
    </row>
    <row r="3">
      <c r="A3" s="6"/>
      <c r="B3" s="7" t="s">
        <v>48</v>
      </c>
      <c r="G3" s="6"/>
      <c r="H3" s="6"/>
      <c r="I3" s="6"/>
      <c r="J3" s="6"/>
      <c r="K3" s="6"/>
      <c r="L3" s="6"/>
    </row>
    <row r="4">
      <c r="A4" s="6"/>
      <c r="B4" s="8">
        <v>50.0</v>
      </c>
      <c r="C4" s="8">
        <v>242.0</v>
      </c>
      <c r="D4" s="8">
        <f t="shared" ref="D4:D16" si="1">rounddown(51+0.6*B4)</f>
        <v>81</v>
      </c>
      <c r="E4" s="8">
        <f t="shared" ref="E4:E16" si="2">rounddown((51+0.6*B4)*3)</f>
        <v>243</v>
      </c>
      <c r="F4" s="8">
        <f t="shared" ref="F4:F16" si="3">rounddown((50.8+0.6*B4)*1.5)*2</f>
        <v>242</v>
      </c>
      <c r="J4" s="6"/>
      <c r="L4" s="8"/>
    </row>
    <row r="5">
      <c r="A5" s="6"/>
      <c r="B5" s="8">
        <v>51.0</v>
      </c>
      <c r="C5" s="8">
        <v>244.0</v>
      </c>
      <c r="D5" s="8">
        <f t="shared" si="1"/>
        <v>81</v>
      </c>
      <c r="E5" s="8">
        <f t="shared" si="2"/>
        <v>244</v>
      </c>
      <c r="F5" s="8">
        <f t="shared" si="3"/>
        <v>244</v>
      </c>
      <c r="H5" s="1" t="s">
        <v>49</v>
      </c>
      <c r="J5" s="6"/>
      <c r="L5" s="8"/>
    </row>
    <row r="6">
      <c r="A6" s="6"/>
      <c r="B6" s="8">
        <v>52.0</v>
      </c>
      <c r="C6" s="8">
        <v>246.0</v>
      </c>
      <c r="D6" s="8">
        <f t="shared" si="1"/>
        <v>82</v>
      </c>
      <c r="E6" s="8">
        <f t="shared" si="2"/>
        <v>246</v>
      </c>
      <c r="F6" s="8">
        <f t="shared" si="3"/>
        <v>246</v>
      </c>
      <c r="H6" s="1" t="s">
        <v>50</v>
      </c>
      <c r="J6" s="6"/>
      <c r="L6" s="8"/>
    </row>
    <row r="7">
      <c r="A7" s="6"/>
      <c r="B7" s="8">
        <v>53.0</v>
      </c>
      <c r="C7" s="8">
        <v>246.0</v>
      </c>
      <c r="D7" s="8">
        <f t="shared" si="1"/>
        <v>82</v>
      </c>
      <c r="E7" s="8">
        <f t="shared" si="2"/>
        <v>248</v>
      </c>
      <c r="F7" s="8">
        <f t="shared" si="3"/>
        <v>246</v>
      </c>
      <c r="H7" s="1" t="s">
        <v>51</v>
      </c>
      <c r="J7" s="6"/>
      <c r="L7" s="8"/>
    </row>
    <row r="8">
      <c r="A8" s="6"/>
      <c r="B8" s="8">
        <v>54.0</v>
      </c>
      <c r="C8" s="8">
        <v>248.0</v>
      </c>
      <c r="D8" s="8">
        <f t="shared" si="1"/>
        <v>83</v>
      </c>
      <c r="E8" s="8">
        <f t="shared" si="2"/>
        <v>250</v>
      </c>
      <c r="F8" s="8">
        <f t="shared" si="3"/>
        <v>248</v>
      </c>
      <c r="H8" s="1" t="s">
        <v>52</v>
      </c>
      <c r="J8" s="6"/>
      <c r="L8" s="8"/>
    </row>
    <row r="9">
      <c r="A9" s="6"/>
      <c r="B9" s="8">
        <v>55.0</v>
      </c>
      <c r="C9" s="8">
        <v>250.0</v>
      </c>
      <c r="D9" s="8">
        <f t="shared" si="1"/>
        <v>84</v>
      </c>
      <c r="E9" s="8">
        <f t="shared" si="2"/>
        <v>252</v>
      </c>
      <c r="F9" s="8">
        <f t="shared" si="3"/>
        <v>250</v>
      </c>
      <c r="J9" s="6"/>
      <c r="L9" s="8"/>
    </row>
    <row r="10">
      <c r="A10" s="6"/>
      <c r="B10" s="8">
        <v>56.0</v>
      </c>
      <c r="C10" s="8">
        <v>252.0</v>
      </c>
      <c r="D10" s="8">
        <f t="shared" si="1"/>
        <v>84</v>
      </c>
      <c r="E10" s="8">
        <f t="shared" si="2"/>
        <v>253</v>
      </c>
      <c r="F10" s="8">
        <f t="shared" si="3"/>
        <v>252</v>
      </c>
      <c r="H10" s="1" t="s">
        <v>53</v>
      </c>
      <c r="J10" s="6"/>
      <c r="L10" s="8"/>
    </row>
    <row r="11">
      <c r="A11" s="6"/>
      <c r="B11" s="8">
        <v>57.0</v>
      </c>
      <c r="C11" s="8">
        <v>254.0</v>
      </c>
      <c r="D11" s="8">
        <f t="shared" si="1"/>
        <v>85</v>
      </c>
      <c r="E11" s="8">
        <f t="shared" si="2"/>
        <v>255</v>
      </c>
      <c r="F11" s="8">
        <f t="shared" si="3"/>
        <v>254</v>
      </c>
      <c r="H11" s="1" t="s">
        <v>54</v>
      </c>
      <c r="J11" s="6"/>
      <c r="L11" s="8"/>
    </row>
    <row r="12">
      <c r="A12" s="6"/>
      <c r="B12" s="8">
        <v>58.0</v>
      </c>
      <c r="C12" s="8">
        <v>256.0</v>
      </c>
      <c r="D12" s="8">
        <f t="shared" si="1"/>
        <v>85</v>
      </c>
      <c r="E12" s="8">
        <f t="shared" si="2"/>
        <v>257</v>
      </c>
      <c r="F12" s="8">
        <f t="shared" si="3"/>
        <v>256</v>
      </c>
      <c r="J12" s="6"/>
      <c r="L12" s="8"/>
    </row>
    <row r="13">
      <c r="A13" s="6"/>
      <c r="B13" s="8">
        <v>59.0</v>
      </c>
      <c r="C13" s="8">
        <v>258.0</v>
      </c>
      <c r="D13" s="8">
        <f t="shared" si="1"/>
        <v>86</v>
      </c>
      <c r="E13" s="8">
        <f t="shared" si="2"/>
        <v>259</v>
      </c>
      <c r="F13" s="8">
        <f t="shared" si="3"/>
        <v>258</v>
      </c>
      <c r="H13" s="1" t="s">
        <v>55</v>
      </c>
      <c r="J13" s="6"/>
      <c r="L13" s="8"/>
    </row>
    <row r="14">
      <c r="A14" s="6"/>
      <c r="B14" s="8">
        <v>60.0</v>
      </c>
      <c r="C14" s="8">
        <v>260.0</v>
      </c>
      <c r="D14" s="8">
        <f t="shared" si="1"/>
        <v>87</v>
      </c>
      <c r="E14" s="8">
        <f t="shared" si="2"/>
        <v>261</v>
      </c>
      <c r="F14" s="8">
        <f t="shared" si="3"/>
        <v>260</v>
      </c>
      <c r="J14" s="6"/>
      <c r="L14" s="8"/>
    </row>
    <row r="15">
      <c r="A15" s="6"/>
      <c r="B15" s="8">
        <v>61.0</v>
      </c>
      <c r="C15" s="8">
        <v>262.0</v>
      </c>
      <c r="D15" s="8">
        <f t="shared" si="1"/>
        <v>87</v>
      </c>
      <c r="E15" s="8">
        <f t="shared" si="2"/>
        <v>262</v>
      </c>
      <c r="F15" s="8">
        <f t="shared" si="3"/>
        <v>262</v>
      </c>
      <c r="J15" s="6"/>
      <c r="L15" s="8"/>
    </row>
    <row r="16">
      <c r="A16" s="6"/>
      <c r="B16" s="8">
        <v>170.0</v>
      </c>
      <c r="C16" s="8">
        <v>458.0</v>
      </c>
      <c r="D16" s="8">
        <f t="shared" si="1"/>
        <v>153</v>
      </c>
      <c r="E16" s="8">
        <f t="shared" si="2"/>
        <v>459</v>
      </c>
      <c r="F16" s="8">
        <f t="shared" si="3"/>
        <v>458</v>
      </c>
      <c r="J16" s="6"/>
      <c r="L16" s="6"/>
    </row>
    <row r="17">
      <c r="A17" s="6"/>
      <c r="B17" s="8"/>
      <c r="C17" s="8"/>
      <c r="D17" s="8"/>
      <c r="E17" s="8"/>
      <c r="F17" s="8"/>
      <c r="J17" s="6"/>
      <c r="L17" s="6"/>
    </row>
    <row r="18">
      <c r="A18" s="6"/>
      <c r="B18" s="8"/>
      <c r="C18" s="8"/>
      <c r="D18" s="8"/>
      <c r="E18" s="8"/>
      <c r="F18" s="8"/>
      <c r="J18" s="6"/>
      <c r="L18" s="6"/>
    </row>
    <row r="19">
      <c r="A19" s="6"/>
      <c r="B19" s="6"/>
      <c r="C19" s="9"/>
      <c r="D19" s="9"/>
      <c r="E19" s="6"/>
      <c r="F19" s="8"/>
      <c r="G19" s="6"/>
      <c r="H19" s="6"/>
      <c r="I19" s="6"/>
      <c r="J19" s="6"/>
      <c r="K19" s="8"/>
      <c r="L19" s="6"/>
    </row>
    <row r="20">
      <c r="A20" s="6"/>
      <c r="B20" s="6"/>
      <c r="C20" s="6"/>
      <c r="D20" s="6"/>
      <c r="E20" s="6"/>
      <c r="F20" s="8"/>
      <c r="G20" s="6"/>
      <c r="H20" s="6"/>
      <c r="I20" s="6"/>
      <c r="J20" s="6"/>
      <c r="K20" s="8"/>
      <c r="L20" s="6"/>
    </row>
    <row r="21">
      <c r="A21" s="6"/>
      <c r="B21" s="6"/>
      <c r="C21" s="6"/>
      <c r="D21" s="6"/>
      <c r="E21" s="6"/>
      <c r="F21" s="8"/>
      <c r="G21" s="6"/>
      <c r="H21" s="6"/>
      <c r="I21" s="6"/>
      <c r="J21" s="6"/>
      <c r="K21" s="8"/>
      <c r="L21" s="6"/>
    </row>
    <row r="22">
      <c r="A22" s="6"/>
      <c r="B22" s="6"/>
      <c r="C22" s="6"/>
      <c r="D22" s="6"/>
      <c r="E22" s="6"/>
      <c r="F22" s="8"/>
      <c r="G22" s="6"/>
      <c r="H22" s="6"/>
      <c r="I22" s="6"/>
      <c r="J22" s="6"/>
      <c r="K22" s="8"/>
      <c r="L22" s="6"/>
    </row>
    <row r="23">
      <c r="A23" s="6"/>
      <c r="B23" s="6"/>
      <c r="C23" s="6"/>
      <c r="D23" s="6"/>
      <c r="E23" s="6"/>
      <c r="F23" s="8"/>
      <c r="G23" s="6"/>
      <c r="H23" s="6"/>
      <c r="I23" s="6"/>
      <c r="J23" s="6"/>
      <c r="K23" s="8"/>
      <c r="L23" s="6"/>
    </row>
    <row r="24">
      <c r="A24" s="6"/>
      <c r="B24" s="6"/>
      <c r="C24" s="6"/>
      <c r="D24" s="6"/>
      <c r="E24" s="6"/>
      <c r="F24" s="8"/>
      <c r="G24" s="6"/>
      <c r="H24" s="6"/>
      <c r="I24" s="6"/>
      <c r="J24" s="6"/>
      <c r="K24" s="8"/>
      <c r="L24" s="6"/>
    </row>
    <row r="25">
      <c r="A25" s="6"/>
      <c r="B25" s="6"/>
      <c r="C25" s="6"/>
      <c r="D25" s="6"/>
      <c r="E25" s="6"/>
      <c r="F25" s="8"/>
      <c r="G25" s="6"/>
      <c r="H25" s="6"/>
      <c r="I25" s="6"/>
      <c r="J25" s="6"/>
      <c r="K25" s="8"/>
      <c r="L25" s="6"/>
    </row>
    <row r="26">
      <c r="A26" s="6"/>
      <c r="B26" s="6"/>
      <c r="C26" s="6"/>
      <c r="D26" s="6"/>
      <c r="E26" s="6"/>
      <c r="F26" s="8"/>
      <c r="G26" s="6"/>
      <c r="H26" s="6"/>
      <c r="I26" s="6"/>
      <c r="J26" s="6"/>
      <c r="K26" s="8"/>
      <c r="L26" s="6"/>
    </row>
  </sheetData>
  <mergeCells count="5">
    <mergeCell ref="C1:C3"/>
    <mergeCell ref="D1:D3"/>
    <mergeCell ref="E1:E3"/>
    <mergeCell ref="F1:F3"/>
    <mergeCell ref="A1:B2"/>
  </mergeCells>
  <drawing r:id="rId1"/>
</worksheet>
</file>